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3_農村整備第二担当\702_耕地地すべり防止事業（神山）\07_R7年度\03_工事\01_Ｒ７徳耕　地すべり　神山　上河内長寿命化対策工事\00_当初\17_積算システム帳票\17-3_工事費内訳書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工事費内訳書!$A$1:$G$141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工事費内訳書!$G$141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工事費内訳書!$I$141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6"/>
  <c r="G23"/>
  <c r="G26"/>
  <c r="G29"/>
  <c r="G34"/>
  <c r="G39"/>
  <c r="G44"/>
  <c r="G45"/>
  <c r="G47"/>
  <c r="G49"/>
  <c r="G50"/>
  <c r="G52"/>
  <c r="G57"/>
  <c r="G59"/>
  <c r="G61"/>
  <c r="G65"/>
  <c r="G74"/>
  <c r="G83"/>
  <c r="G87"/>
  <c r="G89"/>
  <c r="G91"/>
  <c r="G94"/>
  <c r="G96"/>
  <c r="G99"/>
  <c r="G100"/>
  <c r="G106"/>
  <c r="G112"/>
  <c r="G116"/>
  <c r="G124"/>
  <c r="G125"/>
  <c r="G126"/>
  <c r="G129"/>
  <c r="G130"/>
  <c r="G132"/>
  <c r="G133"/>
  <c r="G134"/>
  <c r="G137"/>
  <c r="G140"/>
  <c r="G141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<sst xmlns="http://schemas.openxmlformats.org/spreadsheetml/2006/main">
  <si>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</si>
  <si>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</si>
  <si>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</si>
  <si>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</si>
  <si>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</si>
  <si>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地すべり　神山　上河内長寿命化対策工事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</si>
  <si>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</si>
  <si>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</si>
  <si>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</si>
  <si>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</si>
  <si>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</si>
  <si>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</si>
  <si>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</si>
  <si>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</si>
  <si>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</si>
  <si>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</si>
  <si>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</si>
  <si>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土砂撤去
_x000d_</t>
  </si>
  <si>
    <t>m3</t>
  </si>
  <si>
    <t>作業土工
_x000d_1-1排水路</t>
  </si>
  <si>
    <t>床堀
_x000d_</t>
  </si>
  <si>
    <t>掘削
_x000d_</t>
  </si>
  <si>
    <t>法面整形
_x000d_</t>
  </si>
  <si>
    <t>㎡</t>
  </si>
  <si>
    <t>埋戻
_x000d_</t>
  </si>
  <si>
    <t>盛土
_x000d_</t>
  </si>
  <si>
    <t>残土処理
_x000d_土砂</t>
  </si>
  <si>
    <t>作業土工
_x000d_1号承水路</t>
  </si>
  <si>
    <t>作業土工
_x000d_2号承水路</t>
  </si>
  <si>
    <t>作業土工
_x000d_3号承水路（ブロック積擁壁）</t>
  </si>
  <si>
    <t>作業土工
_x000d_1号集水隧道</t>
  </si>
  <si>
    <t>作業土工
_x000d_2号集水隧道</t>
  </si>
  <si>
    <t>構造物撤去工
_x000d_</t>
  </si>
  <si>
    <t>構造物撤去工
_x000d_1-1排水路工</t>
  </si>
  <si>
    <t>構造物撤去工
_x000d_無筋</t>
  </si>
  <si>
    <t>構造物撤去工
_x000d_1号承水路工</t>
  </si>
  <si>
    <t>水路補修･更新工
_x000d_</t>
  </si>
  <si>
    <t>ひび割れ補修工
_x000d_1-1号排水路</t>
  </si>
  <si>
    <t>ひび割れ充填工
_x000d_</t>
  </si>
  <si>
    <t>ｍ</t>
  </si>
  <si>
    <t>底版･側壁補修工
_x000d_1-1排水路</t>
  </si>
  <si>
    <t>ｺﾝｸﾘｰﾄｶｯﾀｰ切断
_x000d_t≦15cm</t>
  </si>
  <si>
    <t>表面被覆工
_x000d_</t>
  </si>
  <si>
    <t>目地材
_x000d_t=10mm</t>
  </si>
  <si>
    <t>目地補修工(ﾓﾙﾀﾙ補修)
_x000d_1-1排水路</t>
  </si>
  <si>
    <t>目地補修工
_x000d_</t>
  </si>
  <si>
    <t>箇所</t>
  </si>
  <si>
    <t>目地補修(弾性ｼｰﾘﾝｸﾞ補修)
_x000d_1-1排水路,2号排水路</t>
  </si>
  <si>
    <t>目地充填工
_x000d_</t>
  </si>
  <si>
    <t>断面補修
_x000d_1-1排水路</t>
  </si>
  <si>
    <t>コンクリート
_x000d_18-8-20（高炉B）</t>
  </si>
  <si>
    <t>型枠
_x000d_一般</t>
  </si>
  <si>
    <t>断面補修・更新工
_x000d_1-1排水路(標準部)</t>
  </si>
  <si>
    <t>溶接金網
_x000d_φ6,150*150</t>
  </si>
  <si>
    <t>補強鉄筋
_x000d_SD345,D13</t>
  </si>
  <si>
    <t>ton</t>
  </si>
  <si>
    <t>差し筋
_x000d_SD345,D13,L=0.35</t>
  </si>
  <si>
    <t>本</t>
  </si>
  <si>
    <t>差し筋
_x000d_SD345,D13,L=0.25</t>
  </si>
  <si>
    <t>表面洗浄
_x000d_</t>
  </si>
  <si>
    <t>基礎砕石
_x000d_RC-40,t=150mm</t>
  </si>
  <si>
    <t>断面補修・更新工
_x000d_1-1排水路(擦付部)</t>
  </si>
  <si>
    <t>底版補修
_x000d_1-1排水路</t>
  </si>
  <si>
    <t>水路更新工
_x000d_1号承水路</t>
  </si>
  <si>
    <t>U型側溝設置工
_x000d_360B（土工･基礎砕石･不整地運搬含む）</t>
  </si>
  <si>
    <t>水路更新工
_x000d_2号承水路（A区間）</t>
  </si>
  <si>
    <t>U型側溝設置工
_x000d_300A（土工･基礎砕石･不整地運搬含む）</t>
  </si>
  <si>
    <t>水路更新工
_x000d_2号承水路（B区間）</t>
  </si>
  <si>
    <t>U型側溝蓋設置
_x000d_1種300</t>
  </si>
  <si>
    <t>枚</t>
  </si>
  <si>
    <t>水路更新工
_x000d_3号承水路</t>
  </si>
  <si>
    <t>水路更新工
_x000d_1号集水隧道排水路</t>
  </si>
  <si>
    <t>構造物補修･更新工
_x000d_</t>
  </si>
  <si>
    <t>抗口補修工
_x000d_1号集水隧道</t>
  </si>
  <si>
    <t>足場工
_x000d_単管足場</t>
  </si>
  <si>
    <t>掛㎡</t>
  </si>
  <si>
    <t>基礎砕石
_x000d_RC-40</t>
  </si>
  <si>
    <t>中詰材
_x000d_C-40</t>
  </si>
  <si>
    <t>抗口補修工
_x000d_2号集水隧道</t>
  </si>
  <si>
    <t>堰堤補修･更新工
_x000d_1号堰堤</t>
  </si>
  <si>
    <t>中詰砕石
_x000d_C-40</t>
  </si>
  <si>
    <t>付帯擁壁更新工
_x000d_ブロック積擁壁</t>
  </si>
  <si>
    <t>間知ブロック工
_x000d_裏込材,裏込ｺﾝｸﾘｰﾄ,調整ｺﾝ,吸出防止材,小運搬含む</t>
  </si>
  <si>
    <t>水抜ﾊﾟｲﾌﾟ
_x000d_φ50mm</t>
  </si>
  <si>
    <t>天端ｺﾝｸﾘｰﾄ
_x000d_18-8-40(高炉B),型枠含む</t>
  </si>
  <si>
    <t>基礎ｺﾝｸﾘｰﾄ
_x000d_18-8-40(高炉B),基礎材,目地,型枠含む</t>
  </si>
  <si>
    <t>直接工事費（仮設工）
_x000d_</t>
  </si>
  <si>
    <t>仮設工
_x000d_</t>
  </si>
  <si>
    <t>仮設土留・仮締切工
_x000d_</t>
  </si>
  <si>
    <t>仮締切工（土のう積）
_x000d_1号堰堤</t>
  </si>
  <si>
    <t>仮設排水管
_x000d_1号堰堤</t>
  </si>
  <si>
    <t>間接工事費
_x000d_</t>
  </si>
  <si>
    <t>共通仮設費
_x000d_</t>
  </si>
  <si>
    <t>共通仮設費（率計上分）
_x000d_</t>
  </si>
  <si>
    <t>準備費
_x000d_</t>
  </si>
  <si>
    <t>支障木伐採
_x000d_</t>
  </si>
  <si>
    <t>支障木運搬･処理
_x000d_現場～処分場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</si>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</sst>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+G11+G129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+G12+G124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+G13+G44+G49+G99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+G14+G16+G23+G26+G29+G34+G39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6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16" t="s">
        <v>19</v>
      </c>
      <c r="D16" s="17"/>
      <c r="E16" s="18" t="s">
        <v>13</v>
      </c>
      <c r="F16" s="19">
        <v>1</v>
      </c>
      <c r="G16" s="20">
        <f>+G17+G18+G19+G20+G21+G22</f>
        <v>0</v>
      </c>
      <c r="H16" s="21"/>
      <c r="I16" s="22">
        <v>7</v>
      </c>
      <c r="J16" s="22">
        <v>3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10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18</v>
      </c>
      <c r="F18" s="19">
        <v>4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23</v>
      </c>
      <c r="F19" s="19">
        <v>8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18</v>
      </c>
      <c r="F20" s="19">
        <v>8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25</v>
      </c>
      <c r="E21" s="18" t="s">
        <v>18</v>
      </c>
      <c r="F21" s="19">
        <v>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26</v>
      </c>
      <c r="E22" s="18" t="s">
        <v>18</v>
      </c>
      <c r="F22" s="19">
        <v>5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16" t="s">
        <v>27</v>
      </c>
      <c r="D23" s="17"/>
      <c r="E23" s="18" t="s">
        <v>13</v>
      </c>
      <c r="F23" s="19">
        <v>1</v>
      </c>
      <c r="G23" s="20">
        <f>+G24+G25</f>
        <v>0</v>
      </c>
      <c r="H23" s="21"/>
      <c r="I23" s="22">
        <v>14</v>
      </c>
      <c r="J23" s="22">
        <v>3</v>
      </c>
    </row>
    <row r="24" ht="42" customHeight="1">
      <c r="A24" s="23"/>
      <c r="B24" s="24"/>
      <c r="C24" s="24"/>
      <c r="D24" s="25" t="s">
        <v>20</v>
      </c>
      <c r="E24" s="18" t="s">
        <v>18</v>
      </c>
      <c r="F24" s="19">
        <v>31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24</v>
      </c>
      <c r="E25" s="18" t="s">
        <v>18</v>
      </c>
      <c r="F25" s="19">
        <v>0.90000000000000002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16" t="s">
        <v>28</v>
      </c>
      <c r="D26" s="17"/>
      <c r="E26" s="18" t="s">
        <v>13</v>
      </c>
      <c r="F26" s="19">
        <v>1</v>
      </c>
      <c r="G26" s="20">
        <f>+G27+G28</f>
        <v>0</v>
      </c>
      <c r="H26" s="21"/>
      <c r="I26" s="22">
        <v>17</v>
      </c>
      <c r="J26" s="22">
        <v>3</v>
      </c>
    </row>
    <row r="27" ht="42" customHeight="1">
      <c r="A27" s="23"/>
      <c r="B27" s="24"/>
      <c r="C27" s="24"/>
      <c r="D27" s="25" t="s">
        <v>20</v>
      </c>
      <c r="E27" s="18" t="s">
        <v>18</v>
      </c>
      <c r="F27" s="19">
        <v>4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24</v>
      </c>
      <c r="E28" s="18" t="s">
        <v>18</v>
      </c>
      <c r="F28" s="19">
        <v>4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16" t="s">
        <v>29</v>
      </c>
      <c r="D29" s="17"/>
      <c r="E29" s="18" t="s">
        <v>13</v>
      </c>
      <c r="F29" s="19">
        <v>1</v>
      </c>
      <c r="G29" s="20">
        <f>+G30+G31+G32+G33</f>
        <v>0</v>
      </c>
      <c r="H29" s="21"/>
      <c r="I29" s="22">
        <v>20</v>
      </c>
      <c r="J29" s="22">
        <v>3</v>
      </c>
    </row>
    <row r="30" ht="42" customHeight="1">
      <c r="A30" s="23"/>
      <c r="B30" s="24"/>
      <c r="C30" s="24"/>
      <c r="D30" s="25" t="s">
        <v>20</v>
      </c>
      <c r="E30" s="18" t="s">
        <v>18</v>
      </c>
      <c r="F30" s="19">
        <v>31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21</v>
      </c>
      <c r="E31" s="18" t="s">
        <v>18</v>
      </c>
      <c r="F31" s="19">
        <v>35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24</v>
      </c>
      <c r="E32" s="18" t="s">
        <v>18</v>
      </c>
      <c r="F32" s="19">
        <v>17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26</v>
      </c>
      <c r="E33" s="18" t="s">
        <v>18</v>
      </c>
      <c r="F33" s="19">
        <v>49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16" t="s">
        <v>30</v>
      </c>
      <c r="D34" s="17"/>
      <c r="E34" s="18" t="s">
        <v>13</v>
      </c>
      <c r="F34" s="19">
        <v>1</v>
      </c>
      <c r="G34" s="20">
        <f>+G35+G36+G37+G38</f>
        <v>0</v>
      </c>
      <c r="H34" s="21"/>
      <c r="I34" s="22">
        <v>25</v>
      </c>
      <c r="J34" s="22">
        <v>3</v>
      </c>
    </row>
    <row r="35" ht="42" customHeight="1">
      <c r="A35" s="23"/>
      <c r="B35" s="24"/>
      <c r="C35" s="24"/>
      <c r="D35" s="25" t="s">
        <v>20</v>
      </c>
      <c r="E35" s="18" t="s">
        <v>18</v>
      </c>
      <c r="F35" s="19">
        <v>7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21</v>
      </c>
      <c r="E36" s="18" t="s">
        <v>18</v>
      </c>
      <c r="F36" s="19">
        <v>15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24</v>
      </c>
      <c r="E37" s="18" t="s">
        <v>18</v>
      </c>
      <c r="F37" s="19">
        <v>2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26</v>
      </c>
      <c r="E38" s="18" t="s">
        <v>18</v>
      </c>
      <c r="F38" s="19">
        <v>20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16" t="s">
        <v>31</v>
      </c>
      <c r="D39" s="17"/>
      <c r="E39" s="18" t="s">
        <v>13</v>
      </c>
      <c r="F39" s="19">
        <v>1</v>
      </c>
      <c r="G39" s="20">
        <f>+G40+G41+G42+G43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20</v>
      </c>
      <c r="E40" s="18" t="s">
        <v>18</v>
      </c>
      <c r="F40" s="19">
        <v>9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21</v>
      </c>
      <c r="E41" s="18" t="s">
        <v>18</v>
      </c>
      <c r="F41" s="19">
        <v>18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24</v>
      </c>
      <c r="E42" s="18" t="s">
        <v>18</v>
      </c>
      <c r="F42" s="19">
        <v>4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26</v>
      </c>
      <c r="E43" s="18" t="s">
        <v>18</v>
      </c>
      <c r="F43" s="19">
        <v>23</v>
      </c>
      <c r="G43" s="26"/>
      <c r="H43" s="21"/>
      <c r="I43" s="22">
        <v>34</v>
      </c>
      <c r="J43" s="22">
        <v>4</v>
      </c>
    </row>
    <row r="44" ht="42" customHeight="1">
      <c r="A44" s="23"/>
      <c r="B44" s="16" t="s">
        <v>32</v>
      </c>
      <c r="C44" s="16"/>
      <c r="D44" s="17"/>
      <c r="E44" s="18" t="s">
        <v>13</v>
      </c>
      <c r="F44" s="19">
        <v>1</v>
      </c>
      <c r="G44" s="20">
        <f>+G45+G47</f>
        <v>0</v>
      </c>
      <c r="H44" s="21"/>
      <c r="I44" s="22">
        <v>35</v>
      </c>
      <c r="J44" s="22">
        <v>2</v>
      </c>
    </row>
    <row r="45" ht="42" customHeight="1">
      <c r="A45" s="23"/>
      <c r="B45" s="24"/>
      <c r="C45" s="16" t="s">
        <v>33</v>
      </c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>
        <v>3</v>
      </c>
    </row>
    <row r="46" ht="42" customHeight="1">
      <c r="A46" s="23"/>
      <c r="B46" s="24"/>
      <c r="C46" s="24"/>
      <c r="D46" s="25" t="s">
        <v>34</v>
      </c>
      <c r="E46" s="18" t="s">
        <v>18</v>
      </c>
      <c r="F46" s="19">
        <v>2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16" t="s">
        <v>35</v>
      </c>
      <c r="D47" s="17"/>
      <c r="E47" s="18" t="s">
        <v>13</v>
      </c>
      <c r="F47" s="19">
        <v>1</v>
      </c>
      <c r="G47" s="20">
        <f>+G48</f>
        <v>0</v>
      </c>
      <c r="H47" s="21"/>
      <c r="I47" s="22">
        <v>38</v>
      </c>
      <c r="J47" s="22">
        <v>3</v>
      </c>
    </row>
    <row r="48" ht="42" customHeight="1">
      <c r="A48" s="23"/>
      <c r="B48" s="24"/>
      <c r="C48" s="24"/>
      <c r="D48" s="25" t="s">
        <v>34</v>
      </c>
      <c r="E48" s="18" t="s">
        <v>18</v>
      </c>
      <c r="F48" s="19">
        <v>0.20000000000000001</v>
      </c>
      <c r="G48" s="26"/>
      <c r="H48" s="21"/>
      <c r="I48" s="22">
        <v>39</v>
      </c>
      <c r="J48" s="22">
        <v>4</v>
      </c>
    </row>
    <row r="49" ht="42" customHeight="1">
      <c r="A49" s="23"/>
      <c r="B49" s="16" t="s">
        <v>36</v>
      </c>
      <c r="C49" s="16"/>
      <c r="D49" s="17"/>
      <c r="E49" s="18" t="s">
        <v>13</v>
      </c>
      <c r="F49" s="19">
        <v>1</v>
      </c>
      <c r="G49" s="20">
        <f>+G50+G52+G57+G59+G61+G65+G74+G83+G87+G89+G91+G94+G96</f>
        <v>0</v>
      </c>
      <c r="H49" s="21"/>
      <c r="I49" s="22">
        <v>40</v>
      </c>
      <c r="J49" s="22">
        <v>2</v>
      </c>
    </row>
    <row r="50" ht="42" customHeight="1">
      <c r="A50" s="23"/>
      <c r="B50" s="24"/>
      <c r="C50" s="16" t="s">
        <v>37</v>
      </c>
      <c r="D50" s="17"/>
      <c r="E50" s="18" t="s">
        <v>13</v>
      </c>
      <c r="F50" s="19">
        <v>1</v>
      </c>
      <c r="G50" s="20">
        <f>+G51</f>
        <v>0</v>
      </c>
      <c r="H50" s="21"/>
      <c r="I50" s="22">
        <v>41</v>
      </c>
      <c r="J50" s="22">
        <v>3</v>
      </c>
    </row>
    <row r="51" ht="42" customHeight="1">
      <c r="A51" s="23"/>
      <c r="B51" s="24"/>
      <c r="C51" s="24"/>
      <c r="D51" s="25" t="s">
        <v>38</v>
      </c>
      <c r="E51" s="18" t="s">
        <v>39</v>
      </c>
      <c r="F51" s="19">
        <v>2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16" t="s">
        <v>40</v>
      </c>
      <c r="D52" s="17"/>
      <c r="E52" s="18" t="s">
        <v>13</v>
      </c>
      <c r="F52" s="19">
        <v>1</v>
      </c>
      <c r="G52" s="20">
        <f>+G53+G54+G55+G56</f>
        <v>0</v>
      </c>
      <c r="H52" s="21"/>
      <c r="I52" s="22">
        <v>43</v>
      </c>
      <c r="J52" s="22">
        <v>3</v>
      </c>
    </row>
    <row r="53" ht="42" customHeight="1">
      <c r="A53" s="23"/>
      <c r="B53" s="24"/>
      <c r="C53" s="24"/>
      <c r="D53" s="25" t="s">
        <v>41</v>
      </c>
      <c r="E53" s="18" t="s">
        <v>39</v>
      </c>
      <c r="F53" s="19">
        <v>2.3999999999999999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34</v>
      </c>
      <c r="E54" s="18" t="s">
        <v>18</v>
      </c>
      <c r="F54" s="19">
        <v>0.10000000000000001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42</v>
      </c>
      <c r="E55" s="18" t="s">
        <v>23</v>
      </c>
      <c r="F55" s="19">
        <v>8.5999999999999996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43</v>
      </c>
      <c r="E56" s="18" t="s">
        <v>23</v>
      </c>
      <c r="F56" s="19">
        <v>0.10000000000000001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16" t="s">
        <v>44</v>
      </c>
      <c r="D57" s="17"/>
      <c r="E57" s="18" t="s">
        <v>13</v>
      </c>
      <c r="F57" s="19">
        <v>1</v>
      </c>
      <c r="G57" s="20">
        <f>+G58</f>
        <v>0</v>
      </c>
      <c r="H57" s="21"/>
      <c r="I57" s="22">
        <v>48</v>
      </c>
      <c r="J57" s="22">
        <v>3</v>
      </c>
    </row>
    <row r="58" ht="42" customHeight="1">
      <c r="A58" s="23"/>
      <c r="B58" s="24"/>
      <c r="C58" s="24"/>
      <c r="D58" s="25" t="s">
        <v>45</v>
      </c>
      <c r="E58" s="18" t="s">
        <v>46</v>
      </c>
      <c r="F58" s="19">
        <v>2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16" t="s">
        <v>47</v>
      </c>
      <c r="D59" s="17"/>
      <c r="E59" s="18" t="s">
        <v>13</v>
      </c>
      <c r="F59" s="19">
        <v>1</v>
      </c>
      <c r="G59" s="20">
        <f>+G60</f>
        <v>0</v>
      </c>
      <c r="H59" s="21"/>
      <c r="I59" s="22">
        <v>50</v>
      </c>
      <c r="J59" s="22">
        <v>3</v>
      </c>
    </row>
    <row r="60" ht="42" customHeight="1">
      <c r="A60" s="23"/>
      <c r="B60" s="24"/>
      <c r="C60" s="24"/>
      <c r="D60" s="25" t="s">
        <v>48</v>
      </c>
      <c r="E60" s="18" t="s">
        <v>39</v>
      </c>
      <c r="F60" s="19">
        <v>6.4000000000000004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16" t="s">
        <v>49</v>
      </c>
      <c r="D61" s="17"/>
      <c r="E61" s="18" t="s">
        <v>13</v>
      </c>
      <c r="F61" s="19">
        <v>1</v>
      </c>
      <c r="G61" s="20">
        <f>+G62+G63+G64</f>
        <v>0</v>
      </c>
      <c r="H61" s="21"/>
      <c r="I61" s="22">
        <v>52</v>
      </c>
      <c r="J61" s="22">
        <v>3</v>
      </c>
    </row>
    <row r="62" ht="42" customHeight="1">
      <c r="A62" s="23"/>
      <c r="B62" s="24"/>
      <c r="C62" s="24"/>
      <c r="D62" s="25" t="s">
        <v>50</v>
      </c>
      <c r="E62" s="18" t="s">
        <v>18</v>
      </c>
      <c r="F62" s="19">
        <v>0.20000000000000001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51</v>
      </c>
      <c r="E63" s="18" t="s">
        <v>23</v>
      </c>
      <c r="F63" s="19">
        <v>0.59999999999999998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34</v>
      </c>
      <c r="E64" s="18" t="s">
        <v>18</v>
      </c>
      <c r="F64" s="19">
        <v>0.10000000000000001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16" t="s">
        <v>52</v>
      </c>
      <c r="D65" s="17"/>
      <c r="E65" s="18" t="s">
        <v>13</v>
      </c>
      <c r="F65" s="19">
        <v>1</v>
      </c>
      <c r="G65" s="20">
        <f>+G66+G67+G68+G69+G70+G71+G72+G73</f>
        <v>0</v>
      </c>
      <c r="H65" s="21"/>
      <c r="I65" s="22">
        <v>56</v>
      </c>
      <c r="J65" s="22">
        <v>3</v>
      </c>
    </row>
    <row r="66" ht="42" customHeight="1">
      <c r="A66" s="23"/>
      <c r="B66" s="24"/>
      <c r="C66" s="24"/>
      <c r="D66" s="25" t="s">
        <v>50</v>
      </c>
      <c r="E66" s="18" t="s">
        <v>18</v>
      </c>
      <c r="F66" s="19">
        <v>2.7999999999999998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51</v>
      </c>
      <c r="E67" s="18" t="s">
        <v>23</v>
      </c>
      <c r="F67" s="19">
        <v>16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53</v>
      </c>
      <c r="E68" s="18" t="s">
        <v>23</v>
      </c>
      <c r="F68" s="19">
        <v>9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54</v>
      </c>
      <c r="E69" s="18" t="s">
        <v>55</v>
      </c>
      <c r="F69" s="19">
        <v>0.058000000000000003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56</v>
      </c>
      <c r="E70" s="18" t="s">
        <v>57</v>
      </c>
      <c r="F70" s="19">
        <v>10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58</v>
      </c>
      <c r="E71" s="18" t="s">
        <v>57</v>
      </c>
      <c r="F71" s="19">
        <v>10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59</v>
      </c>
      <c r="E72" s="18" t="s">
        <v>23</v>
      </c>
      <c r="F72" s="19">
        <v>3.5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60</v>
      </c>
      <c r="E73" s="18" t="s">
        <v>23</v>
      </c>
      <c r="F73" s="19">
        <v>3.2999999999999998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16" t="s">
        <v>61</v>
      </c>
      <c r="D74" s="17"/>
      <c r="E74" s="18" t="s">
        <v>13</v>
      </c>
      <c r="F74" s="19">
        <v>1</v>
      </c>
      <c r="G74" s="20">
        <f>+G75+G76+G77+G78+G79+G80+G81+G82</f>
        <v>0</v>
      </c>
      <c r="H74" s="21"/>
      <c r="I74" s="22">
        <v>65</v>
      </c>
      <c r="J74" s="22">
        <v>3</v>
      </c>
    </row>
    <row r="75" ht="42" customHeight="1">
      <c r="A75" s="23"/>
      <c r="B75" s="24"/>
      <c r="C75" s="24"/>
      <c r="D75" s="25" t="s">
        <v>50</v>
      </c>
      <c r="E75" s="18" t="s">
        <v>18</v>
      </c>
      <c r="F75" s="19">
        <v>1.7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24"/>
      <c r="D76" s="25" t="s">
        <v>51</v>
      </c>
      <c r="E76" s="18" t="s">
        <v>23</v>
      </c>
      <c r="F76" s="19">
        <v>8.3000000000000007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53</v>
      </c>
      <c r="E77" s="18" t="s">
        <v>23</v>
      </c>
      <c r="F77" s="19">
        <v>5.5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24"/>
      <c r="D78" s="25" t="s">
        <v>54</v>
      </c>
      <c r="E78" s="18" t="s">
        <v>55</v>
      </c>
      <c r="F78" s="19">
        <v>0.029999999999999999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24"/>
      <c r="D79" s="25" t="s">
        <v>56</v>
      </c>
      <c r="E79" s="18" t="s">
        <v>57</v>
      </c>
      <c r="F79" s="19">
        <v>5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58</v>
      </c>
      <c r="E80" s="18" t="s">
        <v>57</v>
      </c>
      <c r="F80" s="19">
        <v>5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24"/>
      <c r="D81" s="25" t="s">
        <v>59</v>
      </c>
      <c r="E81" s="18" t="s">
        <v>23</v>
      </c>
      <c r="F81" s="19">
        <v>4.7000000000000002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60</v>
      </c>
      <c r="E82" s="18" t="s">
        <v>23</v>
      </c>
      <c r="F82" s="19">
        <v>1.7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16" t="s">
        <v>62</v>
      </c>
      <c r="D83" s="17"/>
      <c r="E83" s="18" t="s">
        <v>13</v>
      </c>
      <c r="F83" s="19">
        <v>1</v>
      </c>
      <c r="G83" s="20">
        <f>+G84+G85+G86</f>
        <v>0</v>
      </c>
      <c r="H83" s="21"/>
      <c r="I83" s="22">
        <v>74</v>
      </c>
      <c r="J83" s="22">
        <v>3</v>
      </c>
    </row>
    <row r="84" ht="42" customHeight="1">
      <c r="A84" s="23"/>
      <c r="B84" s="24"/>
      <c r="C84" s="24"/>
      <c r="D84" s="25" t="s">
        <v>50</v>
      </c>
      <c r="E84" s="18" t="s">
        <v>18</v>
      </c>
      <c r="F84" s="19">
        <v>0.40000000000000002</v>
      </c>
      <c r="G84" s="26"/>
      <c r="H84" s="21"/>
      <c r="I84" s="22">
        <v>75</v>
      </c>
      <c r="J84" s="22">
        <v>4</v>
      </c>
    </row>
    <row r="85" ht="42" customHeight="1">
      <c r="A85" s="23"/>
      <c r="B85" s="24"/>
      <c r="C85" s="24"/>
      <c r="D85" s="25" t="s">
        <v>51</v>
      </c>
      <c r="E85" s="18" t="s">
        <v>23</v>
      </c>
      <c r="F85" s="19">
        <v>1.3</v>
      </c>
      <c r="G85" s="26"/>
      <c r="H85" s="21"/>
      <c r="I85" s="22">
        <v>76</v>
      </c>
      <c r="J85" s="22">
        <v>4</v>
      </c>
    </row>
    <row r="86" ht="42" customHeight="1">
      <c r="A86" s="23"/>
      <c r="B86" s="24"/>
      <c r="C86" s="24"/>
      <c r="D86" s="25" t="s">
        <v>53</v>
      </c>
      <c r="E86" s="18" t="s">
        <v>23</v>
      </c>
      <c r="F86" s="19">
        <v>1.3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16" t="s">
        <v>63</v>
      </c>
      <c r="D87" s="17"/>
      <c r="E87" s="18" t="s">
        <v>13</v>
      </c>
      <c r="F87" s="19">
        <v>1</v>
      </c>
      <c r="G87" s="20">
        <f>+G88</f>
        <v>0</v>
      </c>
      <c r="H87" s="21"/>
      <c r="I87" s="22">
        <v>78</v>
      </c>
      <c r="J87" s="22">
        <v>3</v>
      </c>
    </row>
    <row r="88" ht="42" customHeight="1">
      <c r="A88" s="23"/>
      <c r="B88" s="24"/>
      <c r="C88" s="24"/>
      <c r="D88" s="25" t="s">
        <v>64</v>
      </c>
      <c r="E88" s="18" t="s">
        <v>39</v>
      </c>
      <c r="F88" s="19">
        <v>3</v>
      </c>
      <c r="G88" s="26"/>
      <c r="H88" s="21"/>
      <c r="I88" s="22">
        <v>79</v>
      </c>
      <c r="J88" s="22">
        <v>4</v>
      </c>
    </row>
    <row r="89" ht="42" customHeight="1">
      <c r="A89" s="23"/>
      <c r="B89" s="24"/>
      <c r="C89" s="16" t="s">
        <v>65</v>
      </c>
      <c r="D89" s="17"/>
      <c r="E89" s="18" t="s">
        <v>13</v>
      </c>
      <c r="F89" s="19">
        <v>1</v>
      </c>
      <c r="G89" s="20">
        <f>+G90</f>
        <v>0</v>
      </c>
      <c r="H89" s="21"/>
      <c r="I89" s="22">
        <v>80</v>
      </c>
      <c r="J89" s="22">
        <v>3</v>
      </c>
    </row>
    <row r="90" ht="42" customHeight="1">
      <c r="A90" s="23"/>
      <c r="B90" s="24"/>
      <c r="C90" s="24"/>
      <c r="D90" s="25" t="s">
        <v>66</v>
      </c>
      <c r="E90" s="18" t="s">
        <v>39</v>
      </c>
      <c r="F90" s="19">
        <v>10</v>
      </c>
      <c r="G90" s="26"/>
      <c r="H90" s="21"/>
      <c r="I90" s="22">
        <v>81</v>
      </c>
      <c r="J90" s="22">
        <v>4</v>
      </c>
    </row>
    <row r="91" ht="42" customHeight="1">
      <c r="A91" s="23"/>
      <c r="B91" s="24"/>
      <c r="C91" s="16" t="s">
        <v>67</v>
      </c>
      <c r="D91" s="17"/>
      <c r="E91" s="18" t="s">
        <v>13</v>
      </c>
      <c r="F91" s="19">
        <v>1</v>
      </c>
      <c r="G91" s="20">
        <f>+G92+G93</f>
        <v>0</v>
      </c>
      <c r="H91" s="21"/>
      <c r="I91" s="22">
        <v>82</v>
      </c>
      <c r="J91" s="22">
        <v>3</v>
      </c>
    </row>
    <row r="92" ht="42" customHeight="1">
      <c r="A92" s="23"/>
      <c r="B92" s="24"/>
      <c r="C92" s="24"/>
      <c r="D92" s="25" t="s">
        <v>66</v>
      </c>
      <c r="E92" s="18" t="s">
        <v>39</v>
      </c>
      <c r="F92" s="19">
        <v>6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24"/>
      <c r="D93" s="25" t="s">
        <v>68</v>
      </c>
      <c r="E93" s="18" t="s">
        <v>69</v>
      </c>
      <c r="F93" s="19">
        <v>3</v>
      </c>
      <c r="G93" s="26"/>
      <c r="H93" s="21"/>
      <c r="I93" s="22">
        <v>84</v>
      </c>
      <c r="J93" s="22">
        <v>4</v>
      </c>
    </row>
    <row r="94" ht="42" customHeight="1">
      <c r="A94" s="23"/>
      <c r="B94" s="24"/>
      <c r="C94" s="16" t="s">
        <v>70</v>
      </c>
      <c r="D94" s="17"/>
      <c r="E94" s="18" t="s">
        <v>13</v>
      </c>
      <c r="F94" s="19">
        <v>1</v>
      </c>
      <c r="G94" s="20">
        <f>+G95</f>
        <v>0</v>
      </c>
      <c r="H94" s="21"/>
      <c r="I94" s="22">
        <v>85</v>
      </c>
      <c r="J94" s="22">
        <v>3</v>
      </c>
    </row>
    <row r="95" ht="42" customHeight="1">
      <c r="A95" s="23"/>
      <c r="B95" s="24"/>
      <c r="C95" s="24"/>
      <c r="D95" s="25" t="s">
        <v>66</v>
      </c>
      <c r="E95" s="18" t="s">
        <v>39</v>
      </c>
      <c r="F95" s="19">
        <v>23.600000000000001</v>
      </c>
      <c r="G95" s="26"/>
      <c r="H95" s="21"/>
      <c r="I95" s="22">
        <v>86</v>
      </c>
      <c r="J95" s="22">
        <v>4</v>
      </c>
    </row>
    <row r="96" ht="42" customHeight="1">
      <c r="A96" s="23"/>
      <c r="B96" s="24"/>
      <c r="C96" s="16" t="s">
        <v>71</v>
      </c>
      <c r="D96" s="17"/>
      <c r="E96" s="18" t="s">
        <v>13</v>
      </c>
      <c r="F96" s="19">
        <v>1</v>
      </c>
      <c r="G96" s="20">
        <f>+G97+G98</f>
        <v>0</v>
      </c>
      <c r="H96" s="21"/>
      <c r="I96" s="22">
        <v>87</v>
      </c>
      <c r="J96" s="22">
        <v>3</v>
      </c>
    </row>
    <row r="97" ht="42" customHeight="1">
      <c r="A97" s="23"/>
      <c r="B97" s="24"/>
      <c r="C97" s="24"/>
      <c r="D97" s="25" t="s">
        <v>66</v>
      </c>
      <c r="E97" s="18" t="s">
        <v>39</v>
      </c>
      <c r="F97" s="19">
        <v>5.4000000000000004</v>
      </c>
      <c r="G97" s="26"/>
      <c r="H97" s="21"/>
      <c r="I97" s="22">
        <v>88</v>
      </c>
      <c r="J97" s="22">
        <v>4</v>
      </c>
    </row>
    <row r="98" ht="42" customHeight="1">
      <c r="A98" s="23"/>
      <c r="B98" s="24"/>
      <c r="C98" s="24"/>
      <c r="D98" s="25" t="s">
        <v>68</v>
      </c>
      <c r="E98" s="18" t="s">
        <v>69</v>
      </c>
      <c r="F98" s="19">
        <v>3</v>
      </c>
      <c r="G98" s="26"/>
      <c r="H98" s="21"/>
      <c r="I98" s="22">
        <v>89</v>
      </c>
      <c r="J98" s="22">
        <v>4</v>
      </c>
    </row>
    <row r="99" ht="42" customHeight="1">
      <c r="A99" s="23"/>
      <c r="B99" s="16" t="s">
        <v>72</v>
      </c>
      <c r="C99" s="16"/>
      <c r="D99" s="17"/>
      <c r="E99" s="18" t="s">
        <v>13</v>
      </c>
      <c r="F99" s="19">
        <v>1</v>
      </c>
      <c r="G99" s="20">
        <f>+G100+G106+G112+G116</f>
        <v>0</v>
      </c>
      <c r="H99" s="21"/>
      <c r="I99" s="22">
        <v>90</v>
      </c>
      <c r="J99" s="22">
        <v>2</v>
      </c>
    </row>
    <row r="100" ht="42" customHeight="1">
      <c r="A100" s="23"/>
      <c r="B100" s="24"/>
      <c r="C100" s="16" t="s">
        <v>73</v>
      </c>
      <c r="D100" s="17"/>
      <c r="E100" s="18" t="s">
        <v>13</v>
      </c>
      <c r="F100" s="19">
        <v>1</v>
      </c>
      <c r="G100" s="20">
        <f>+G101+G102+G103+G104+G105</f>
        <v>0</v>
      </c>
      <c r="H100" s="21"/>
      <c r="I100" s="22">
        <v>91</v>
      </c>
      <c r="J100" s="22">
        <v>3</v>
      </c>
    </row>
    <row r="101" ht="42" customHeight="1">
      <c r="A101" s="23"/>
      <c r="B101" s="24"/>
      <c r="C101" s="24"/>
      <c r="D101" s="25" t="s">
        <v>50</v>
      </c>
      <c r="E101" s="18" t="s">
        <v>18</v>
      </c>
      <c r="F101" s="19">
        <v>6.7000000000000002</v>
      </c>
      <c r="G101" s="26"/>
      <c r="H101" s="21"/>
      <c r="I101" s="22">
        <v>92</v>
      </c>
      <c r="J101" s="22">
        <v>4</v>
      </c>
    </row>
    <row r="102" ht="42" customHeight="1">
      <c r="A102" s="23"/>
      <c r="B102" s="24"/>
      <c r="C102" s="24"/>
      <c r="D102" s="25" t="s">
        <v>51</v>
      </c>
      <c r="E102" s="18" t="s">
        <v>23</v>
      </c>
      <c r="F102" s="19">
        <v>31</v>
      </c>
      <c r="G102" s="26"/>
      <c r="H102" s="21"/>
      <c r="I102" s="22">
        <v>93</v>
      </c>
      <c r="J102" s="22">
        <v>4</v>
      </c>
    </row>
    <row r="103" ht="42" customHeight="1">
      <c r="A103" s="23"/>
      <c r="B103" s="24"/>
      <c r="C103" s="24"/>
      <c r="D103" s="25" t="s">
        <v>74</v>
      </c>
      <c r="E103" s="18" t="s">
        <v>75</v>
      </c>
      <c r="F103" s="19">
        <v>23</v>
      </c>
      <c r="G103" s="26"/>
      <c r="H103" s="21"/>
      <c r="I103" s="22">
        <v>94</v>
      </c>
      <c r="J103" s="22">
        <v>4</v>
      </c>
    </row>
    <row r="104" ht="42" customHeight="1">
      <c r="A104" s="23"/>
      <c r="B104" s="24"/>
      <c r="C104" s="24"/>
      <c r="D104" s="25" t="s">
        <v>76</v>
      </c>
      <c r="E104" s="18" t="s">
        <v>23</v>
      </c>
      <c r="F104" s="19">
        <v>4.2999999999999998</v>
      </c>
      <c r="G104" s="26"/>
      <c r="H104" s="21"/>
      <c r="I104" s="22">
        <v>95</v>
      </c>
      <c r="J104" s="22">
        <v>4</v>
      </c>
    </row>
    <row r="105" ht="42" customHeight="1">
      <c r="A105" s="23"/>
      <c r="B105" s="24"/>
      <c r="C105" s="24"/>
      <c r="D105" s="25" t="s">
        <v>77</v>
      </c>
      <c r="E105" s="18" t="s">
        <v>18</v>
      </c>
      <c r="F105" s="19">
        <v>6.7999999999999998</v>
      </c>
      <c r="G105" s="26"/>
      <c r="H105" s="21"/>
      <c r="I105" s="22">
        <v>96</v>
      </c>
      <c r="J105" s="22">
        <v>4</v>
      </c>
    </row>
    <row r="106" ht="42" customHeight="1">
      <c r="A106" s="23"/>
      <c r="B106" s="24"/>
      <c r="C106" s="16" t="s">
        <v>78</v>
      </c>
      <c r="D106" s="17"/>
      <c r="E106" s="18" t="s">
        <v>13</v>
      </c>
      <c r="F106" s="19">
        <v>1</v>
      </c>
      <c r="G106" s="20">
        <f>+G107+G108+G109+G110+G111</f>
        <v>0</v>
      </c>
      <c r="H106" s="21"/>
      <c r="I106" s="22">
        <v>97</v>
      </c>
      <c r="J106" s="22">
        <v>3</v>
      </c>
    </row>
    <row r="107" ht="42" customHeight="1">
      <c r="A107" s="23"/>
      <c r="B107" s="24"/>
      <c r="C107" s="24"/>
      <c r="D107" s="25" t="s">
        <v>50</v>
      </c>
      <c r="E107" s="18" t="s">
        <v>18</v>
      </c>
      <c r="F107" s="19">
        <v>6.7000000000000002</v>
      </c>
      <c r="G107" s="26"/>
      <c r="H107" s="21"/>
      <c r="I107" s="22">
        <v>98</v>
      </c>
      <c r="J107" s="22">
        <v>4</v>
      </c>
    </row>
    <row r="108" ht="42" customHeight="1">
      <c r="A108" s="23"/>
      <c r="B108" s="24"/>
      <c r="C108" s="24"/>
      <c r="D108" s="25" t="s">
        <v>51</v>
      </c>
      <c r="E108" s="18" t="s">
        <v>23</v>
      </c>
      <c r="F108" s="19">
        <v>31</v>
      </c>
      <c r="G108" s="26"/>
      <c r="H108" s="21"/>
      <c r="I108" s="22">
        <v>99</v>
      </c>
      <c r="J108" s="22">
        <v>4</v>
      </c>
    </row>
    <row r="109" ht="42" customHeight="1">
      <c r="A109" s="23"/>
      <c r="B109" s="24"/>
      <c r="C109" s="24"/>
      <c r="D109" s="25" t="s">
        <v>74</v>
      </c>
      <c r="E109" s="18" t="s">
        <v>75</v>
      </c>
      <c r="F109" s="19">
        <v>23</v>
      </c>
      <c r="G109" s="26"/>
      <c r="H109" s="21"/>
      <c r="I109" s="22">
        <v>100</v>
      </c>
      <c r="J109" s="22">
        <v>4</v>
      </c>
    </row>
    <row r="110" ht="42" customHeight="1">
      <c r="A110" s="23"/>
      <c r="B110" s="24"/>
      <c r="C110" s="24"/>
      <c r="D110" s="25" t="s">
        <v>76</v>
      </c>
      <c r="E110" s="18" t="s">
        <v>23</v>
      </c>
      <c r="F110" s="19">
        <v>4.2999999999999998</v>
      </c>
      <c r="G110" s="26"/>
      <c r="H110" s="21"/>
      <c r="I110" s="22">
        <v>101</v>
      </c>
      <c r="J110" s="22">
        <v>4</v>
      </c>
    </row>
    <row r="111" ht="42" customHeight="1">
      <c r="A111" s="23"/>
      <c r="B111" s="24"/>
      <c r="C111" s="24"/>
      <c r="D111" s="25" t="s">
        <v>77</v>
      </c>
      <c r="E111" s="18" t="s">
        <v>18</v>
      </c>
      <c r="F111" s="19">
        <v>6.7999999999999998</v>
      </c>
      <c r="G111" s="26"/>
      <c r="H111" s="21"/>
      <c r="I111" s="22">
        <v>102</v>
      </c>
      <c r="J111" s="22">
        <v>4</v>
      </c>
    </row>
    <row r="112" ht="42" customHeight="1">
      <c r="A112" s="23"/>
      <c r="B112" s="24"/>
      <c r="C112" s="16" t="s">
        <v>79</v>
      </c>
      <c r="D112" s="17"/>
      <c r="E112" s="18" t="s">
        <v>13</v>
      </c>
      <c r="F112" s="19">
        <v>1</v>
      </c>
      <c r="G112" s="20">
        <f>+G113+G114+G115</f>
        <v>0</v>
      </c>
      <c r="H112" s="21"/>
      <c r="I112" s="22">
        <v>103</v>
      </c>
      <c r="J112" s="22">
        <v>3</v>
      </c>
    </row>
    <row r="113" ht="42" customHeight="1">
      <c r="A113" s="23"/>
      <c r="B113" s="24"/>
      <c r="C113" s="24"/>
      <c r="D113" s="25" t="s">
        <v>50</v>
      </c>
      <c r="E113" s="18" t="s">
        <v>18</v>
      </c>
      <c r="F113" s="19">
        <v>13</v>
      </c>
      <c r="G113" s="26"/>
      <c r="H113" s="21"/>
      <c r="I113" s="22">
        <v>104</v>
      </c>
      <c r="J113" s="22">
        <v>4</v>
      </c>
    </row>
    <row r="114" ht="42" customHeight="1">
      <c r="A114" s="23"/>
      <c r="B114" s="24"/>
      <c r="C114" s="24"/>
      <c r="D114" s="25" t="s">
        <v>80</v>
      </c>
      <c r="E114" s="18" t="s">
        <v>18</v>
      </c>
      <c r="F114" s="19">
        <v>14</v>
      </c>
      <c r="G114" s="26"/>
      <c r="H114" s="21"/>
      <c r="I114" s="22">
        <v>105</v>
      </c>
      <c r="J114" s="22">
        <v>4</v>
      </c>
    </row>
    <row r="115" ht="42" customHeight="1">
      <c r="A115" s="23"/>
      <c r="B115" s="24"/>
      <c r="C115" s="24"/>
      <c r="D115" s="25" t="s">
        <v>43</v>
      </c>
      <c r="E115" s="18" t="s">
        <v>23</v>
      </c>
      <c r="F115" s="19">
        <v>7</v>
      </c>
      <c r="G115" s="26"/>
      <c r="H115" s="21"/>
      <c r="I115" s="22">
        <v>106</v>
      </c>
      <c r="J115" s="22">
        <v>4</v>
      </c>
    </row>
    <row r="116" ht="42" customHeight="1">
      <c r="A116" s="23"/>
      <c r="B116" s="24"/>
      <c r="C116" s="16" t="s">
        <v>81</v>
      </c>
      <c r="D116" s="17"/>
      <c r="E116" s="18" t="s">
        <v>13</v>
      </c>
      <c r="F116" s="19">
        <v>1</v>
      </c>
      <c r="G116" s="20">
        <f>+G117+G118+G119+G120+G121+G122+G123</f>
        <v>0</v>
      </c>
      <c r="H116" s="21"/>
      <c r="I116" s="22">
        <v>107</v>
      </c>
      <c r="J116" s="22">
        <v>3</v>
      </c>
    </row>
    <row r="117" ht="42" customHeight="1">
      <c r="A117" s="23"/>
      <c r="B117" s="24"/>
      <c r="C117" s="24"/>
      <c r="D117" s="25" t="s">
        <v>82</v>
      </c>
      <c r="E117" s="18" t="s">
        <v>23</v>
      </c>
      <c r="F117" s="19">
        <v>63</v>
      </c>
      <c r="G117" s="26"/>
      <c r="H117" s="21"/>
      <c r="I117" s="22">
        <v>108</v>
      </c>
      <c r="J117" s="22">
        <v>4</v>
      </c>
    </row>
    <row r="118" ht="42" customHeight="1">
      <c r="A118" s="23"/>
      <c r="B118" s="24"/>
      <c r="C118" s="24"/>
      <c r="D118" s="25" t="s">
        <v>43</v>
      </c>
      <c r="E118" s="18" t="s">
        <v>23</v>
      </c>
      <c r="F118" s="19">
        <v>6</v>
      </c>
      <c r="G118" s="26"/>
      <c r="H118" s="21"/>
      <c r="I118" s="22">
        <v>109</v>
      </c>
      <c r="J118" s="22">
        <v>4</v>
      </c>
    </row>
    <row r="119" ht="42" customHeight="1">
      <c r="A119" s="23"/>
      <c r="B119" s="24"/>
      <c r="C119" s="24"/>
      <c r="D119" s="25" t="s">
        <v>83</v>
      </c>
      <c r="E119" s="18" t="s">
        <v>39</v>
      </c>
      <c r="F119" s="19">
        <v>11</v>
      </c>
      <c r="G119" s="26"/>
      <c r="H119" s="21"/>
      <c r="I119" s="22">
        <v>110</v>
      </c>
      <c r="J119" s="22">
        <v>4</v>
      </c>
    </row>
    <row r="120" ht="42" customHeight="1">
      <c r="A120" s="23"/>
      <c r="B120" s="24"/>
      <c r="C120" s="24"/>
      <c r="D120" s="25" t="s">
        <v>74</v>
      </c>
      <c r="E120" s="18" t="s">
        <v>75</v>
      </c>
      <c r="F120" s="19">
        <v>63</v>
      </c>
      <c r="G120" s="26"/>
      <c r="H120" s="21"/>
      <c r="I120" s="22">
        <v>111</v>
      </c>
      <c r="J120" s="22">
        <v>4</v>
      </c>
    </row>
    <row r="121" ht="42" customHeight="1">
      <c r="A121" s="23"/>
      <c r="B121" s="24"/>
      <c r="C121" s="24"/>
      <c r="D121" s="25" t="s">
        <v>84</v>
      </c>
      <c r="E121" s="18" t="s">
        <v>18</v>
      </c>
      <c r="F121" s="19">
        <v>2</v>
      </c>
      <c r="G121" s="26"/>
      <c r="H121" s="21"/>
      <c r="I121" s="22">
        <v>112</v>
      </c>
      <c r="J121" s="22">
        <v>4</v>
      </c>
    </row>
    <row r="122" ht="42" customHeight="1">
      <c r="A122" s="23"/>
      <c r="B122" s="24"/>
      <c r="C122" s="24"/>
      <c r="D122" s="25" t="s">
        <v>43</v>
      </c>
      <c r="E122" s="18" t="s">
        <v>23</v>
      </c>
      <c r="F122" s="19">
        <v>0.20000000000000001</v>
      </c>
      <c r="G122" s="26"/>
      <c r="H122" s="21"/>
      <c r="I122" s="22">
        <v>113</v>
      </c>
      <c r="J122" s="22">
        <v>4</v>
      </c>
    </row>
    <row r="123" ht="42" customHeight="1">
      <c r="A123" s="23"/>
      <c r="B123" s="24"/>
      <c r="C123" s="24"/>
      <c r="D123" s="25" t="s">
        <v>85</v>
      </c>
      <c r="E123" s="18" t="s">
        <v>18</v>
      </c>
      <c r="F123" s="19">
        <v>2.7000000000000002</v>
      </c>
      <c r="G123" s="26"/>
      <c r="H123" s="21"/>
      <c r="I123" s="22">
        <v>114</v>
      </c>
      <c r="J123" s="22">
        <v>4</v>
      </c>
    </row>
    <row r="124" ht="42" customHeight="1">
      <c r="A124" s="15" t="s">
        <v>86</v>
      </c>
      <c r="B124" s="16"/>
      <c r="C124" s="16"/>
      <c r="D124" s="17"/>
      <c r="E124" s="18" t="s">
        <v>13</v>
      </c>
      <c r="F124" s="19">
        <v>1</v>
      </c>
      <c r="G124" s="20">
        <f>+G125</f>
        <v>0</v>
      </c>
      <c r="H124" s="21"/>
      <c r="I124" s="22">
        <v>115</v>
      </c>
      <c r="J124" s="22">
        <v>1</v>
      </c>
    </row>
    <row r="125" ht="42" customHeight="1">
      <c r="A125" s="23"/>
      <c r="B125" s="16" t="s">
        <v>87</v>
      </c>
      <c r="C125" s="16"/>
      <c r="D125" s="17"/>
      <c r="E125" s="18" t="s">
        <v>13</v>
      </c>
      <c r="F125" s="19">
        <v>1</v>
      </c>
      <c r="G125" s="20">
        <f>+G126</f>
        <v>0</v>
      </c>
      <c r="H125" s="21"/>
      <c r="I125" s="22">
        <v>116</v>
      </c>
      <c r="J125" s="22">
        <v>2</v>
      </c>
    </row>
    <row r="126" ht="42" customHeight="1">
      <c r="A126" s="23"/>
      <c r="B126" s="24"/>
      <c r="C126" s="16" t="s">
        <v>88</v>
      </c>
      <c r="D126" s="17"/>
      <c r="E126" s="18" t="s">
        <v>13</v>
      </c>
      <c r="F126" s="19">
        <v>1</v>
      </c>
      <c r="G126" s="20">
        <f>+G127+G128</f>
        <v>0</v>
      </c>
      <c r="H126" s="21"/>
      <c r="I126" s="22">
        <v>117</v>
      </c>
      <c r="J126" s="22">
        <v>3</v>
      </c>
    </row>
    <row r="127" ht="42" customHeight="1">
      <c r="A127" s="23"/>
      <c r="B127" s="24"/>
      <c r="C127" s="24"/>
      <c r="D127" s="25" t="s">
        <v>89</v>
      </c>
      <c r="E127" s="18" t="s">
        <v>23</v>
      </c>
      <c r="F127" s="19">
        <v>11</v>
      </c>
      <c r="G127" s="26"/>
      <c r="H127" s="21"/>
      <c r="I127" s="22">
        <v>118</v>
      </c>
      <c r="J127" s="22">
        <v>4</v>
      </c>
    </row>
    <row r="128" ht="42" customHeight="1">
      <c r="A128" s="23"/>
      <c r="B128" s="24"/>
      <c r="C128" s="24"/>
      <c r="D128" s="25" t="s">
        <v>90</v>
      </c>
      <c r="E128" s="18" t="s">
        <v>39</v>
      </c>
      <c r="F128" s="19">
        <v>20</v>
      </c>
      <c r="G128" s="26"/>
      <c r="H128" s="21"/>
      <c r="I128" s="22">
        <v>119</v>
      </c>
      <c r="J128" s="22">
        <v>4</v>
      </c>
    </row>
    <row r="129" ht="42" customHeight="1">
      <c r="A129" s="15" t="s">
        <v>91</v>
      </c>
      <c r="B129" s="16"/>
      <c r="C129" s="16"/>
      <c r="D129" s="17"/>
      <c r="E129" s="18" t="s">
        <v>13</v>
      </c>
      <c r="F129" s="19">
        <v>1</v>
      </c>
      <c r="G129" s="20">
        <f>+G130+G137</f>
        <v>0</v>
      </c>
      <c r="H129" s="21"/>
      <c r="I129" s="22">
        <v>120</v>
      </c>
      <c r="J129" s="22"/>
    </row>
    <row r="130" ht="42" customHeight="1">
      <c r="A130" s="15" t="s">
        <v>92</v>
      </c>
      <c r="B130" s="16"/>
      <c r="C130" s="16"/>
      <c r="D130" s="17"/>
      <c r="E130" s="18" t="s">
        <v>13</v>
      </c>
      <c r="F130" s="19">
        <v>1</v>
      </c>
      <c r="G130" s="20">
        <f>+G131+G132</f>
        <v>0</v>
      </c>
      <c r="H130" s="21"/>
      <c r="I130" s="22">
        <v>121</v>
      </c>
      <c r="J130" s="22">
        <v>200</v>
      </c>
    </row>
    <row r="131" ht="42" customHeight="1">
      <c r="A131" s="15" t="s">
        <v>93</v>
      </c>
      <c r="B131" s="16"/>
      <c r="C131" s="16"/>
      <c r="D131" s="17"/>
      <c r="E131" s="18" t="s">
        <v>13</v>
      </c>
      <c r="F131" s="19">
        <v>1</v>
      </c>
      <c r="G131" s="26"/>
      <c r="H131" s="21"/>
      <c r="I131" s="22">
        <v>122</v>
      </c>
      <c r="J131" s="22"/>
    </row>
    <row r="132" ht="42" customHeight="1">
      <c r="A132" s="15" t="s">
        <v>94</v>
      </c>
      <c r="B132" s="16"/>
      <c r="C132" s="16"/>
      <c r="D132" s="17"/>
      <c r="E132" s="18" t="s">
        <v>13</v>
      </c>
      <c r="F132" s="19">
        <v>1</v>
      </c>
      <c r="G132" s="20">
        <f>+G133</f>
        <v>0</v>
      </c>
      <c r="H132" s="21"/>
      <c r="I132" s="22">
        <v>123</v>
      </c>
      <c r="J132" s="22">
        <v>1</v>
      </c>
    </row>
    <row r="133" ht="42" customHeight="1">
      <c r="A133" s="23"/>
      <c r="B133" s="16" t="s">
        <v>94</v>
      </c>
      <c r="C133" s="16"/>
      <c r="D133" s="17"/>
      <c r="E133" s="18" t="s">
        <v>13</v>
      </c>
      <c r="F133" s="19">
        <v>1</v>
      </c>
      <c r="G133" s="20">
        <f>+G134</f>
        <v>0</v>
      </c>
      <c r="H133" s="21"/>
      <c r="I133" s="22">
        <v>124</v>
      </c>
      <c r="J133" s="22">
        <v>2</v>
      </c>
    </row>
    <row r="134" ht="42" customHeight="1">
      <c r="A134" s="23"/>
      <c r="B134" s="24"/>
      <c r="C134" s="16" t="s">
        <v>94</v>
      </c>
      <c r="D134" s="17"/>
      <c r="E134" s="18" t="s">
        <v>13</v>
      </c>
      <c r="F134" s="19">
        <v>1</v>
      </c>
      <c r="G134" s="20">
        <f>+G135+G136</f>
        <v>0</v>
      </c>
      <c r="H134" s="21"/>
      <c r="I134" s="22">
        <v>125</v>
      </c>
      <c r="J134" s="22">
        <v>3</v>
      </c>
    </row>
    <row r="135" ht="42" customHeight="1">
      <c r="A135" s="23"/>
      <c r="B135" s="24"/>
      <c r="C135" s="24"/>
      <c r="D135" s="25" t="s">
        <v>95</v>
      </c>
      <c r="E135" s="18" t="s">
        <v>57</v>
      </c>
      <c r="F135" s="19">
        <v>2</v>
      </c>
      <c r="G135" s="26"/>
      <c r="H135" s="21"/>
      <c r="I135" s="22">
        <v>126</v>
      </c>
      <c r="J135" s="22">
        <v>4</v>
      </c>
    </row>
    <row r="136" ht="42" customHeight="1">
      <c r="A136" s="23"/>
      <c r="B136" s="24"/>
      <c r="C136" s="24"/>
      <c r="D136" s="25" t="s">
        <v>96</v>
      </c>
      <c r="E136" s="18" t="s">
        <v>18</v>
      </c>
      <c r="F136" s="19">
        <v>10</v>
      </c>
      <c r="G136" s="26"/>
      <c r="H136" s="21"/>
      <c r="I136" s="22">
        <v>127</v>
      </c>
      <c r="J136" s="22">
        <v>4</v>
      </c>
    </row>
    <row r="137" ht="42" customHeight="1">
      <c r="A137" s="15" t="s">
        <v>97</v>
      </c>
      <c r="B137" s="16"/>
      <c r="C137" s="16"/>
      <c r="D137" s="17"/>
      <c r="E137" s="18" t="s">
        <v>13</v>
      </c>
      <c r="F137" s="19">
        <v>1</v>
      </c>
      <c r="G137" s="20">
        <f>+G138</f>
        <v>0</v>
      </c>
      <c r="H137" s="21"/>
      <c r="I137" s="22">
        <v>128</v>
      </c>
      <c r="J137" s="22">
        <v>210</v>
      </c>
    </row>
    <row r="138" ht="42" customHeight="1">
      <c r="A138" s="15" t="s">
        <v>98</v>
      </c>
      <c r="B138" s="16"/>
      <c r="C138" s="16"/>
      <c r="D138" s="17"/>
      <c r="E138" s="18" t="s">
        <v>13</v>
      </c>
      <c r="F138" s="19">
        <v>1</v>
      </c>
      <c r="G138" s="26"/>
      <c r="H138" s="21"/>
      <c r="I138" s="22">
        <v>129</v>
      </c>
      <c r="J138" s="22"/>
    </row>
    <row r="139" ht="42" customHeight="1">
      <c r="A139" s="15" t="s">
        <v>99</v>
      </c>
      <c r="B139" s="16"/>
      <c r="C139" s="16"/>
      <c r="D139" s="17"/>
      <c r="E139" s="18" t="s">
        <v>13</v>
      </c>
      <c r="F139" s="19">
        <v>1</v>
      </c>
      <c r="G139" s="26"/>
      <c r="H139" s="21"/>
      <c r="I139" s="22">
        <v>130</v>
      </c>
      <c r="J139" s="22">
        <v>220</v>
      </c>
    </row>
    <row r="140" ht="42" customHeight="1">
      <c r="A140" s="15" t="s">
        <v>100</v>
      </c>
      <c r="B140" s="16"/>
      <c r="C140" s="16"/>
      <c r="D140" s="17"/>
      <c r="E140" s="18" t="s">
        <v>13</v>
      </c>
      <c r="F140" s="19">
        <v>1</v>
      </c>
      <c r="G140" s="20">
        <f>+G10+G139</f>
        <v>0</v>
      </c>
      <c r="H140" s="21"/>
      <c r="I140" s="22">
        <v>131</v>
      </c>
      <c r="J140" s="22">
        <v>30</v>
      </c>
    </row>
    <row r="141" ht="42" customHeight="1">
      <c r="A141" s="27" t="s">
        <v>101</v>
      </c>
      <c r="B141" s="28"/>
      <c r="C141" s="28"/>
      <c r="D141" s="29"/>
      <c r="E141" s="30" t="s">
        <v>102</v>
      </c>
      <c r="F141" s="31" t="s">
        <v>102</v>
      </c>
      <c r="G141" s="32">
        <f>G140</f>
        <v>0</v>
      </c>
      <c r="I141" s="33">
        <v>132</v>
      </c>
      <c r="J141" s="33">
        <v>90</v>
      </c>
    </row>
    <row r="142" ht="42" customHeight="1"/>
    <row r="143" ht="42" customHeight="1"/>
    <row r="144" ht="13.2"/>
    <row r="145" ht="13.2"/>
    <row r="146" ht="13.2"/>
    <row r="147" ht="13.2"/>
    <row r="152" ht="13.2"/>
    <row r="153" ht="13.2"/>
    <row r="154" ht="13.2"/>
  </sheetData>
  <sheetProtection sheet="1" objects="1" scenarios="1" spinCount="100000" saltValue="ZcbeX96lgrjG+5bGIrgcFoGsckLgboEKHJ8adqzi1Ytk3gj18DLO6d1EF/PuYAgplVqpe5LZ3kVe5ep57EEIaA==" hashValue="yjT3VPqtuoo4W90M4lgh4p4cmWe9h5wVgz33Ch2mxSrVX1OCXHfNgR4tNAUvsHEXMpKYwOOQ5z6OC5XHLuDTwA==" algorithmName="SHA-512" password="FD80"/>
  <mergeCells count="53"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C16:D16"/>
    <mergeCell ref="C23:D23"/>
    <mergeCell ref="C26:D26"/>
    <mergeCell ref="C29:D29"/>
    <mergeCell ref="C34:D34"/>
    <mergeCell ref="C39:D39"/>
    <mergeCell ref="C47:D47"/>
    <mergeCell ref="B49:D49"/>
    <mergeCell ref="C50:D50"/>
    <mergeCell ref="C52:D52"/>
    <mergeCell ref="B44:D44"/>
    <mergeCell ref="C45:D45"/>
    <mergeCell ref="C57:D57"/>
    <mergeCell ref="C59:D59"/>
    <mergeCell ref="C61:D61"/>
    <mergeCell ref="C65:D65"/>
    <mergeCell ref="C74:D74"/>
    <mergeCell ref="C83:D83"/>
    <mergeCell ref="C87:D87"/>
    <mergeCell ref="C89:D89"/>
    <mergeCell ref="C91:D91"/>
    <mergeCell ref="C94:D94"/>
    <mergeCell ref="C96:D96"/>
    <mergeCell ref="B99:D99"/>
    <mergeCell ref="C100:D100"/>
    <mergeCell ref="C106:D106"/>
    <mergeCell ref="C112:D112"/>
    <mergeCell ref="C116:D116"/>
    <mergeCell ref="A124:D124"/>
    <mergeCell ref="B125:D125"/>
    <mergeCell ref="C126:D126"/>
    <mergeCell ref="A129:D129"/>
    <mergeCell ref="A130:D130"/>
    <mergeCell ref="A131:D131"/>
    <mergeCell ref="A132:D132"/>
    <mergeCell ref="B133:D133"/>
    <mergeCell ref="C134:D134"/>
    <mergeCell ref="A137:D137"/>
    <mergeCell ref="A138:D138"/>
    <mergeCell ref="A139:D139"/>
    <mergeCell ref="A140:D140"/>
    <mergeCell ref="A141:D14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aida manae</cp:lastModifiedBy>
  <cp:lastPrinted>2020-10-12T05:07:54Z</cp:lastPrinted>
  <dcterms:created xsi:type="dcterms:W3CDTF">2014-01-09T08:55:00Z</dcterms:created>
  <dcterms:modified xsi:type="dcterms:W3CDTF">2025-06-24T07:44:12Z</dcterms:modified>
</cp:coreProperties>
</file>